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ARI SONY\Peraturan Pajak\Pajak Penghasilan\PPh 21\"/>
    </mc:Choice>
  </mc:AlternateContent>
  <bookViews>
    <workbookView xWindow="0" yWindow="0" windowWidth="28800" windowHeight="11610"/>
  </bookViews>
  <sheets>
    <sheet name="PTKP" sheetId="1" r:id="rId1"/>
  </sheets>
  <definedNames>
    <definedName name="_xlnm.Print_Area" localSheetId="0">PTKP!$B$2:$I$34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I21" i="1"/>
  <c r="H21" i="1"/>
  <c r="H22" i="1" s="1"/>
  <c r="H23" i="1" s="1"/>
  <c r="G21" i="1"/>
  <c r="G22" i="1" s="1"/>
  <c r="G23" i="1" s="1"/>
  <c r="F21" i="1"/>
  <c r="F22" i="1" s="1"/>
  <c r="F23" i="1" s="1"/>
  <c r="I20" i="1"/>
  <c r="G16" i="1"/>
  <c r="G17" i="1" s="1"/>
  <c r="G18" i="1" s="1"/>
  <c r="F16" i="1"/>
  <c r="F17" i="1" s="1"/>
  <c r="F18" i="1" s="1"/>
  <c r="I11" i="1"/>
  <c r="I12" i="1" s="1"/>
  <c r="I13" i="1" s="1"/>
  <c r="I10" i="1"/>
  <c r="I15" i="1" s="1"/>
  <c r="I16" i="1" s="1"/>
  <c r="I17" i="1" s="1"/>
  <c r="I18" i="1" s="1"/>
  <c r="H10" i="1"/>
  <c r="H15" i="1" s="1"/>
  <c r="H16" i="1" s="1"/>
  <c r="H17" i="1" s="1"/>
  <c r="H18" i="1" s="1"/>
  <c r="G10" i="1"/>
  <c r="G11" i="1" s="1"/>
  <c r="G12" i="1" s="1"/>
  <c r="G13" i="1" s="1"/>
  <c r="F10" i="1"/>
  <c r="F11" i="1" s="1"/>
  <c r="F12" i="1" s="1"/>
  <c r="F13" i="1" s="1"/>
  <c r="I6" i="1"/>
  <c r="I7" i="1" s="1"/>
  <c r="H6" i="1"/>
  <c r="H7" i="1" s="1"/>
  <c r="H8" i="1" s="1"/>
  <c r="G6" i="1"/>
  <c r="G7" i="1" s="1"/>
  <c r="G8" i="1" s="1"/>
  <c r="F6" i="1"/>
  <c r="F7" i="1" s="1"/>
  <c r="F8" i="1" s="1"/>
  <c r="I8" i="1" l="1"/>
  <c r="I23" i="1" s="1"/>
  <c r="I22" i="1"/>
  <c r="H11" i="1"/>
  <c r="H12" i="1" s="1"/>
  <c r="H13" i="1" s="1"/>
</calcChain>
</file>

<file path=xl/comments1.xml><?xml version="1.0" encoding="utf-8"?>
<comments xmlns="http://schemas.openxmlformats.org/spreadsheetml/2006/main">
  <authors>
    <author>HP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Tambahan Tanggungan Setahun Rp. 3.000.000,-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Tambahan Tanggungan Setahun Rp. 4,500.000,-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<sst xmlns="http://schemas.openxmlformats.org/spreadsheetml/2006/main" count="72" uniqueCount="58">
  <si>
    <t>DATA PERBANDINGAN PTKP</t>
  </si>
  <si>
    <t>PMK : 564/KMK.03/2004</t>
  </si>
  <si>
    <t>PMK : 137/PMK.03/ 2005 jo. PER : 15/PJ/2006</t>
  </si>
  <si>
    <t>UU : 36 TAHUN 2008</t>
  </si>
  <si>
    <t>PMK : 162/PMK.011/ 2012</t>
  </si>
  <si>
    <t>PMK : 122/PMK.010/ 2015</t>
  </si>
  <si>
    <t>PMK : 101/PMK.010/ 2016</t>
  </si>
  <si>
    <t>Status</t>
  </si>
  <si>
    <t>Penjelasan</t>
  </si>
  <si>
    <t>PTKP 2005</t>
  </si>
  <si>
    <t>PTKP 2006</t>
  </si>
  <si>
    <t>PTKP 2009</t>
  </si>
  <si>
    <t>PTKP 2013</t>
  </si>
  <si>
    <t>PTKP 2015</t>
  </si>
  <si>
    <t>PTKP 2016</t>
  </si>
  <si>
    <t>WP tidak menikah</t>
  </si>
  <si>
    <t>TK / 0</t>
  </si>
  <si>
    <t>Tidak punya tanggungan</t>
  </si>
  <si>
    <t>TK / 1</t>
  </si>
  <si>
    <t>Punya 1 tanggungan</t>
  </si>
  <si>
    <t>TK / 2</t>
  </si>
  <si>
    <t>Punya 2 tanggungan</t>
  </si>
  <si>
    <t>TK / 3</t>
  </si>
  <si>
    <t>Punya 3 tanggungan</t>
  </si>
  <si>
    <t>WP nikah, Ph istri tidak digabung</t>
  </si>
  <si>
    <t>K / 0</t>
  </si>
  <si>
    <t>K / 1</t>
  </si>
  <si>
    <t>K / 2</t>
  </si>
  <si>
    <t>K / 3</t>
  </si>
  <si>
    <t>WP nikah, Ph istri digabung</t>
  </si>
  <si>
    <t>K / I / 0</t>
  </si>
  <si>
    <t>K / I / 1</t>
  </si>
  <si>
    <t>K / I / 2</t>
  </si>
  <si>
    <t>K / I / 3</t>
  </si>
  <si>
    <t>WP hidup terpisah</t>
  </si>
  <si>
    <t>HB / 0</t>
  </si>
  <si>
    <t>HB / 1</t>
  </si>
  <si>
    <t>HB / 2</t>
  </si>
  <si>
    <t>HB / 3</t>
  </si>
  <si>
    <t>Tambahan Kawin/Tanggungan</t>
  </si>
  <si>
    <t>Tanggungan yang dimaksud adalah tambahan untuk setiap anggota keluarga sedarah dan semenda dalam garis keturunan lurus, serta anak angkat yang menjadi tanggungan sepenuhnya, paling banyak 3 (tiga) orang.</t>
  </si>
  <si>
    <t>Status Wajib Pajak terdiri dari :</t>
  </si>
  <si>
    <t>Kode Status</t>
  </si>
  <si>
    <t>KETERANGAN STATUS</t>
  </si>
  <si>
    <t>CARA HITUNG PPH 21</t>
  </si>
  <si>
    <t>TK/...</t>
  </si>
  <si>
    <t>Tidak Kawin, ditambah dengan banyaknya tanggungan anggota keluarga;</t>
  </si>
  <si>
    <t>PKP x Tarif Pasal 17</t>
  </si>
  <si>
    <t>K/...</t>
  </si>
  <si>
    <t>Kawin, ditambah dengan banyaknya tanggungan anggota keluarga;</t>
  </si>
  <si>
    <t>K/I/...</t>
  </si>
  <si>
    <r>
      <rPr>
        <b/>
        <u/>
        <sz val="11"/>
        <color theme="1"/>
        <rFont val="Calibri"/>
        <family val="2"/>
        <scheme val="minor"/>
      </rPr>
      <t>Kawin, tambahan untuk Isteri</t>
    </r>
    <r>
      <rPr>
        <sz val="11"/>
        <color theme="1"/>
        <rFont val="Calibri"/>
        <family val="2"/>
        <charset val="1"/>
        <scheme val="minor"/>
      </rPr>
      <t xml:space="preserve"> (hanya seorang) yang penghasilannya digabung dengan penghasilan suami, ditambah dengan banyaknya tanggungan anggota keluarga;</t>
    </r>
  </si>
  <si>
    <r>
      <t xml:space="preserve">PPh terutang SPT Tahunan PPh wanita kawin didasarkan pada penggabungan </t>
    </r>
    <r>
      <rPr>
        <b/>
        <sz val="10"/>
        <rFont val="Arial"/>
        <family val="2"/>
      </rPr>
      <t>penghasilan neto suami isteri</t>
    </r>
    <r>
      <rPr>
        <sz val="10"/>
        <rFont val="Arial"/>
        <family val="2"/>
      </rPr>
      <t xml:space="preserve"> dan besarnya PPh terutang bagi isteri tersebut dihitung sesuai dengan </t>
    </r>
    <r>
      <rPr>
        <b/>
        <u/>
        <sz val="10"/>
        <rFont val="Arial"/>
        <family val="2"/>
      </rPr>
      <t>perbandingan</t>
    </r>
    <r>
      <rPr>
        <sz val="10"/>
        <rFont val="Arial"/>
        <family val="2"/>
      </rPr>
      <t xml:space="preserve"> penghasilan neto antara suami dan isteri.</t>
    </r>
  </si>
  <si>
    <t>PH</t>
  </si>
  <si>
    <r>
      <t xml:space="preserve">Wajib pajak kawin yang secara tertulis melakukan perjanjian </t>
    </r>
    <r>
      <rPr>
        <b/>
        <u/>
        <sz val="11"/>
        <color theme="1"/>
        <rFont val="Calibri"/>
        <family val="2"/>
        <scheme val="minor"/>
      </rPr>
      <t>Pemisahan Harta</t>
    </r>
    <r>
      <rPr>
        <sz val="11"/>
        <color theme="1"/>
        <rFont val="Calibri"/>
        <family val="2"/>
        <charset val="1"/>
        <scheme val="minor"/>
      </rPr>
      <t xml:space="preserve"> dan penghasilan;</t>
    </r>
  </si>
  <si>
    <t>Penghasilan suami-isteri dikenai pajak secara terpisah</t>
  </si>
  <si>
    <t>HB/...</t>
  </si>
  <si>
    <r>
      <t xml:space="preserve">Wajib pajak kawin yang telah </t>
    </r>
    <r>
      <rPr>
        <b/>
        <u/>
        <sz val="11"/>
        <color theme="1"/>
        <rFont val="Calibri"/>
        <family val="2"/>
        <scheme val="minor"/>
      </rPr>
      <t>Hidup Berpisah</t>
    </r>
    <r>
      <rPr>
        <sz val="11"/>
        <color theme="1"/>
        <rFont val="Calibri"/>
        <family val="2"/>
        <charset val="1"/>
        <scheme val="minor"/>
      </rPr>
      <t xml:space="preserve"> ditambah banyaknya tanggungan anggota keluarga.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</si>
</sst>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0"/>
      <name val="Arial Black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3" fillId="0" borderId="0" xfId="2"/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top" wrapText="1"/>
    </xf>
    <xf numFmtId="0" fontId="5" fillId="3" borderId="7" xfId="2" applyFont="1" applyFill="1" applyBorder="1" applyAlignment="1">
      <alignment horizontal="center" vertical="top" wrapText="1"/>
    </xf>
    <xf numFmtId="0" fontId="5" fillId="3" borderId="8" xfId="2" applyFont="1" applyFill="1" applyBorder="1" applyAlignment="1">
      <alignment horizontal="center" vertical="top" wrapText="1"/>
    </xf>
    <xf numFmtId="0" fontId="5" fillId="3" borderId="9" xfId="2" applyFont="1" applyFill="1" applyBorder="1" applyAlignment="1">
      <alignment horizontal="center" vertical="top" wrapText="1"/>
    </xf>
    <xf numFmtId="0" fontId="6" fillId="4" borderId="10" xfId="2" applyFont="1" applyFill="1" applyBorder="1" applyAlignment="1">
      <alignment horizontal="center" vertical="top" wrapText="1"/>
    </xf>
    <xf numFmtId="0" fontId="6" fillId="4" borderId="11" xfId="2" applyFont="1" applyFill="1" applyBorder="1" applyAlignment="1">
      <alignment horizontal="center" vertical="top" wrapText="1"/>
    </xf>
    <xf numFmtId="0" fontId="6" fillId="4" borderId="12" xfId="2" applyFont="1" applyFill="1" applyBorder="1" applyAlignment="1">
      <alignment horizontal="center" vertical="top" wrapText="1"/>
    </xf>
    <xf numFmtId="0" fontId="3" fillId="0" borderId="13" xfId="2" applyBorder="1"/>
    <xf numFmtId="0" fontId="3" fillId="0" borderId="14" xfId="2" applyBorder="1"/>
    <xf numFmtId="0" fontId="3" fillId="5" borderId="15" xfId="2" applyFont="1" applyFill="1" applyBorder="1" applyAlignment="1">
      <alignment horizontal="justify" vertical="top" wrapText="1"/>
    </xf>
    <xf numFmtId="0" fontId="3" fillId="5" borderId="16" xfId="2" applyFont="1" applyFill="1" applyBorder="1" applyAlignment="1">
      <alignment horizontal="left" vertical="top" wrapText="1"/>
    </xf>
    <xf numFmtId="3" fontId="3" fillId="5" borderId="16" xfId="2" applyNumberFormat="1" applyFont="1" applyFill="1" applyBorder="1" applyAlignment="1">
      <alignment horizontal="right" vertical="top" wrapText="1"/>
    </xf>
    <xf numFmtId="41" fontId="3" fillId="5" borderId="16" xfId="1" applyFont="1" applyFill="1" applyBorder="1" applyAlignment="1">
      <alignment horizontal="right" vertical="top" wrapText="1"/>
    </xf>
    <xf numFmtId="38" fontId="3" fillId="0" borderId="17" xfId="1" applyNumberFormat="1" applyFont="1" applyBorder="1" applyAlignment="1">
      <alignment horizontal="right"/>
    </xf>
    <xf numFmtId="41" fontId="3" fillId="0" borderId="14" xfId="1" applyFont="1" applyBorder="1"/>
    <xf numFmtId="0" fontId="3" fillId="5" borderId="16" xfId="2" applyFont="1" applyFill="1" applyBorder="1" applyAlignment="1">
      <alignment horizontal="justify" vertical="top" wrapText="1"/>
    </xf>
    <xf numFmtId="38" fontId="3" fillId="5" borderId="17" xfId="1" applyNumberFormat="1" applyFont="1" applyFill="1" applyBorder="1" applyAlignment="1">
      <alignment horizontal="right" vertical="top"/>
    </xf>
    <xf numFmtId="41" fontId="3" fillId="5" borderId="18" xfId="1" applyFont="1" applyFill="1" applyBorder="1" applyAlignment="1">
      <alignment horizontal="right" vertical="top"/>
    </xf>
    <xf numFmtId="0" fontId="6" fillId="4" borderId="19" xfId="2" applyFont="1" applyFill="1" applyBorder="1" applyAlignment="1">
      <alignment horizontal="center" vertical="top" wrapText="1"/>
    </xf>
    <xf numFmtId="0" fontId="6" fillId="4" borderId="20" xfId="2" applyFont="1" applyFill="1" applyBorder="1" applyAlignment="1">
      <alignment horizontal="center" vertical="top" wrapText="1"/>
    </xf>
    <xf numFmtId="0" fontId="6" fillId="4" borderId="21" xfId="2" applyFont="1" applyFill="1" applyBorder="1" applyAlignment="1">
      <alignment horizontal="center" vertical="top" wrapText="1"/>
    </xf>
    <xf numFmtId="38" fontId="3" fillId="0" borderId="22" xfId="1" applyNumberFormat="1" applyFont="1" applyBorder="1" applyAlignment="1">
      <alignment horizontal="right"/>
    </xf>
    <xf numFmtId="41" fontId="3" fillId="0" borderId="23" xfId="1" applyFont="1" applyBorder="1" applyAlignment="1"/>
    <xf numFmtId="3" fontId="3" fillId="5" borderId="24" xfId="2" applyNumberFormat="1" applyFont="1" applyFill="1" applyBorder="1" applyAlignment="1">
      <alignment horizontal="right" vertical="top" wrapText="1"/>
    </xf>
    <xf numFmtId="38" fontId="3" fillId="5" borderId="25" xfId="1" applyNumberFormat="1" applyFont="1" applyFill="1" applyBorder="1" applyAlignment="1">
      <alignment horizontal="right" vertical="top"/>
    </xf>
    <xf numFmtId="41" fontId="3" fillId="5" borderId="25" xfId="1" applyFont="1" applyFill="1" applyBorder="1" applyAlignment="1">
      <alignment horizontal="right" vertical="top"/>
    </xf>
    <xf numFmtId="38" fontId="3" fillId="5" borderId="26" xfId="1" applyNumberFormat="1" applyFont="1" applyFill="1" applyBorder="1" applyAlignment="1">
      <alignment horizontal="right" vertical="top"/>
    </xf>
    <xf numFmtId="41" fontId="3" fillId="5" borderId="27" xfId="1" applyFont="1" applyFill="1" applyBorder="1" applyAlignment="1">
      <alignment horizontal="right" vertical="top"/>
    </xf>
    <xf numFmtId="41" fontId="3" fillId="0" borderId="28" xfId="1" applyFont="1" applyBorder="1" applyAlignment="1">
      <alignment horizontal="right"/>
    </xf>
    <xf numFmtId="0" fontId="3" fillId="5" borderId="29" xfId="2" applyFont="1" applyFill="1" applyBorder="1" applyAlignment="1">
      <alignment horizontal="justify" vertical="top" wrapText="1"/>
    </xf>
    <xf numFmtId="0" fontId="3" fillId="5" borderId="30" xfId="2" applyFont="1" applyFill="1" applyBorder="1" applyAlignment="1">
      <alignment horizontal="justify" vertical="top" wrapText="1"/>
    </xf>
    <xf numFmtId="3" fontId="3" fillId="5" borderId="30" xfId="2" applyNumberFormat="1" applyFont="1" applyFill="1" applyBorder="1" applyAlignment="1">
      <alignment horizontal="right" vertical="top" wrapText="1"/>
    </xf>
    <xf numFmtId="38" fontId="3" fillId="5" borderId="31" xfId="1" applyNumberFormat="1" applyFont="1" applyFill="1" applyBorder="1" applyAlignment="1">
      <alignment horizontal="right" vertical="top"/>
    </xf>
    <xf numFmtId="41" fontId="3" fillId="0" borderId="32" xfId="1" applyFont="1" applyBorder="1" applyAlignment="1">
      <alignment horizontal="right"/>
    </xf>
    <xf numFmtId="0" fontId="7" fillId="4" borderId="33" xfId="2" applyFont="1" applyFill="1" applyBorder="1" applyAlignment="1">
      <alignment horizontal="left" wrapText="1"/>
    </xf>
    <xf numFmtId="41" fontId="8" fillId="4" borderId="33" xfId="1" applyFont="1" applyFill="1" applyBorder="1" applyAlignment="1">
      <alignment wrapText="1"/>
    </xf>
    <xf numFmtId="0" fontId="3" fillId="5" borderId="0" xfId="2" applyFill="1" applyAlignment="1">
      <alignment horizontal="justify" wrapText="1"/>
    </xf>
    <xf numFmtId="0" fontId="9" fillId="5" borderId="0" xfId="2" applyFont="1" applyFill="1" applyAlignment="1">
      <alignment horizontal="justify" vertical="top" wrapText="1"/>
    </xf>
    <xf numFmtId="0" fontId="3" fillId="5" borderId="0" xfId="2" applyFill="1"/>
    <xf numFmtId="0" fontId="10" fillId="0" borderId="0" xfId="0" applyFont="1" applyAlignment="1">
      <alignment vertical="center"/>
    </xf>
    <xf numFmtId="0" fontId="0" fillId="0" borderId="0" xfId="0" applyAlignment="1"/>
    <xf numFmtId="0" fontId="2" fillId="6" borderId="34" xfId="0" applyFont="1" applyFill="1" applyBorder="1" applyAlignment="1">
      <alignment horizontal="center" vertical="center" wrapText="1"/>
    </xf>
    <xf numFmtId="0" fontId="2" fillId="6" borderId="3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8" fillId="6" borderId="38" xfId="2" applyFont="1" applyFill="1" applyBorder="1" applyAlignment="1">
      <alignment horizontal="center" vertical="center"/>
    </xf>
    <xf numFmtId="0" fontId="8" fillId="6" borderId="39" xfId="2" applyFont="1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 wrapText="1"/>
    </xf>
    <xf numFmtId="0" fontId="3" fillId="0" borderId="41" xfId="2" applyBorder="1" applyAlignment="1">
      <alignment horizontal="left" vertical="top" wrapText="1"/>
    </xf>
    <xf numFmtId="0" fontId="3" fillId="0" borderId="44" xfId="2" applyBorder="1" applyAlignment="1">
      <alignment horizontal="left" vertical="top" wrapText="1"/>
    </xf>
    <xf numFmtId="0" fontId="0" fillId="0" borderId="45" xfId="0" applyFill="1" applyBorder="1" applyAlignment="1">
      <alignment horizontal="left" vertical="top"/>
    </xf>
    <xf numFmtId="0" fontId="11" fillId="0" borderId="41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0" fontId="11" fillId="0" borderId="43" xfId="0" applyFont="1" applyFill="1" applyBorder="1" applyAlignment="1">
      <alignment horizontal="left" vertical="top" wrapText="1"/>
    </xf>
    <xf numFmtId="0" fontId="3" fillId="0" borderId="46" xfId="2" applyBorder="1" applyAlignment="1">
      <alignment horizontal="left" wrapText="1"/>
    </xf>
    <xf numFmtId="0" fontId="3" fillId="0" borderId="47" xfId="2" applyBorder="1" applyAlignment="1">
      <alignment horizontal="left" wrapText="1"/>
    </xf>
    <xf numFmtId="0" fontId="0" fillId="0" borderId="48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3" fillId="0" borderId="49" xfId="2" applyBorder="1" applyAlignment="1">
      <alignment horizontal="left" vertical="top" wrapText="1"/>
    </xf>
    <xf numFmtId="0" fontId="3" fillId="0" borderId="52" xfId="2" applyBorder="1" applyAlignment="1">
      <alignment horizontal="left" vertical="top" wrapText="1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4"/>
  <sheetViews>
    <sheetView tabSelected="1" view="pageBreakPreview" zoomScale="80" zoomScaleNormal="90" zoomScaleSheetLayoutView="80" workbookViewId="0">
      <selection activeCell="I2" sqref="I2"/>
    </sheetView>
  </sheetViews>
  <sheetFormatPr defaultRowHeight="12.75" x14ac:dyDescent="0.2"/>
  <cols>
    <col min="1" max="1" width="1.42578125" style="1" customWidth="1"/>
    <col min="2" max="2" width="7.28515625" style="1" customWidth="1"/>
    <col min="3" max="3" width="19.42578125" style="1" customWidth="1"/>
    <col min="4" max="4" width="14" style="1" customWidth="1"/>
    <col min="5" max="5" width="16.28515625" style="1" customWidth="1"/>
    <col min="6" max="6" width="15" style="1" customWidth="1"/>
    <col min="7" max="7" width="15.5703125" style="1" customWidth="1"/>
    <col min="8" max="8" width="16.140625" style="1" customWidth="1"/>
    <col min="9" max="9" width="17.85546875" style="1" customWidth="1"/>
    <col min="10" max="16384" width="9.140625" style="1"/>
  </cols>
  <sheetData>
    <row r="1" spans="2:9" ht="13.5" thickBot="1" x14ac:dyDescent="0.25"/>
    <row r="2" spans="2:9" ht="50.25" customHeight="1" thickBot="1" x14ac:dyDescent="0.25">
      <c r="B2" s="2" t="s">
        <v>0</v>
      </c>
      <c r="C2" s="3"/>
      <c r="D2" s="4" t="s">
        <v>1</v>
      </c>
      <c r="E2" s="5" t="s">
        <v>2</v>
      </c>
      <c r="F2" s="5" t="s">
        <v>3</v>
      </c>
      <c r="G2" s="6" t="s">
        <v>4</v>
      </c>
      <c r="H2" s="6" t="s">
        <v>5</v>
      </c>
      <c r="I2" s="6" t="s">
        <v>6</v>
      </c>
    </row>
    <row r="3" spans="2:9" ht="15.75" customHeight="1" thickBot="1" x14ac:dyDescent="0.25">
      <c r="B3" s="7" t="s">
        <v>7</v>
      </c>
      <c r="C3" s="8" t="s">
        <v>8</v>
      </c>
      <c r="D3" s="9" t="s">
        <v>9</v>
      </c>
      <c r="E3" s="9" t="s">
        <v>10</v>
      </c>
      <c r="F3" s="9" t="s">
        <v>11</v>
      </c>
      <c r="G3" s="10" t="s">
        <v>12</v>
      </c>
      <c r="H3" s="10" t="s">
        <v>13</v>
      </c>
      <c r="I3" s="10" t="s">
        <v>14</v>
      </c>
    </row>
    <row r="4" spans="2:9" ht="15.75" thickBot="1" x14ac:dyDescent="0.25">
      <c r="B4" s="11" t="s">
        <v>15</v>
      </c>
      <c r="C4" s="12"/>
      <c r="D4" s="12"/>
      <c r="E4" s="12"/>
      <c r="F4" s="12"/>
      <c r="G4" s="13"/>
      <c r="H4" s="14"/>
      <c r="I4" s="15"/>
    </row>
    <row r="5" spans="2:9" ht="14.25" customHeight="1" thickBot="1" x14ac:dyDescent="0.25">
      <c r="B5" s="16" t="s">
        <v>16</v>
      </c>
      <c r="C5" s="17" t="s">
        <v>17</v>
      </c>
      <c r="D5" s="18">
        <v>12000000</v>
      </c>
      <c r="E5" s="18">
        <v>13200000</v>
      </c>
      <c r="F5" s="18">
        <v>15840000</v>
      </c>
      <c r="G5" s="19">
        <v>24300000</v>
      </c>
      <c r="H5" s="20">
        <v>36000000</v>
      </c>
      <c r="I5" s="21">
        <v>54000000</v>
      </c>
    </row>
    <row r="6" spans="2:9" ht="14.25" customHeight="1" thickBot="1" x14ac:dyDescent="0.25">
      <c r="B6" s="16" t="s">
        <v>18</v>
      </c>
      <c r="C6" s="22" t="s">
        <v>19</v>
      </c>
      <c r="D6" s="18">
        <v>13200000</v>
      </c>
      <c r="E6" s="18">
        <v>14400000</v>
      </c>
      <c r="F6" s="18">
        <f>F5+($F$5/12)</f>
        <v>17160000</v>
      </c>
      <c r="G6" s="18">
        <f>G5+($G$5/12)</f>
        <v>26325000</v>
      </c>
      <c r="H6" s="23">
        <f>H5+($H$5/12)</f>
        <v>39000000</v>
      </c>
      <c r="I6" s="24">
        <f>I5+($I$5/12)</f>
        <v>58500000</v>
      </c>
    </row>
    <row r="7" spans="2:9" ht="14.25" customHeight="1" thickBot="1" x14ac:dyDescent="0.25">
      <c r="B7" s="16" t="s">
        <v>20</v>
      </c>
      <c r="C7" s="22" t="s">
        <v>21</v>
      </c>
      <c r="D7" s="18">
        <v>14400000</v>
      </c>
      <c r="E7" s="18">
        <v>15600000</v>
      </c>
      <c r="F7" s="18">
        <f>F6+($F$5/12)</f>
        <v>18480000</v>
      </c>
      <c r="G7" s="18">
        <f t="shared" ref="G7:G8" si="0">G6+($G$5/12)</f>
        <v>28350000</v>
      </c>
      <c r="H7" s="23">
        <f t="shared" ref="H7:H8" si="1">H6+($H$5/12)</f>
        <v>42000000</v>
      </c>
      <c r="I7" s="24">
        <f t="shared" ref="I7:I8" si="2">I6+($I$5/12)</f>
        <v>63000000</v>
      </c>
    </row>
    <row r="8" spans="2:9" ht="14.25" customHeight="1" thickBot="1" x14ac:dyDescent="0.25">
      <c r="B8" s="16" t="s">
        <v>22</v>
      </c>
      <c r="C8" s="22" t="s">
        <v>23</v>
      </c>
      <c r="D8" s="18">
        <v>15600000</v>
      </c>
      <c r="E8" s="18">
        <v>16800000</v>
      </c>
      <c r="F8" s="18">
        <f>F7+($F$5/12)</f>
        <v>19800000</v>
      </c>
      <c r="G8" s="18">
        <f t="shared" si="0"/>
        <v>30375000</v>
      </c>
      <c r="H8" s="23">
        <f t="shared" si="1"/>
        <v>45000000</v>
      </c>
      <c r="I8" s="24">
        <f t="shared" si="2"/>
        <v>67500000</v>
      </c>
    </row>
    <row r="9" spans="2:9" ht="14.25" customHeight="1" thickBot="1" x14ac:dyDescent="0.25">
      <c r="B9" s="25" t="s">
        <v>24</v>
      </c>
      <c r="C9" s="26"/>
      <c r="D9" s="26"/>
      <c r="E9" s="26"/>
      <c r="F9" s="26"/>
      <c r="G9" s="27"/>
      <c r="H9" s="28"/>
      <c r="I9" s="29"/>
    </row>
    <row r="10" spans="2:9" ht="14.25" customHeight="1" thickBot="1" x14ac:dyDescent="0.25">
      <c r="B10" s="16" t="s">
        <v>25</v>
      </c>
      <c r="C10" s="17" t="s">
        <v>17</v>
      </c>
      <c r="D10" s="18">
        <v>13200000</v>
      </c>
      <c r="E10" s="18">
        <v>14400000</v>
      </c>
      <c r="F10" s="18">
        <f>F5+($F$5/12)</f>
        <v>17160000</v>
      </c>
      <c r="G10" s="30">
        <f>G5+($G$5/12)</f>
        <v>26325000</v>
      </c>
      <c r="H10" s="31">
        <f>H5+($H$5/12)</f>
        <v>39000000</v>
      </c>
      <c r="I10" s="32">
        <f>I5+($I$5/12)</f>
        <v>58500000</v>
      </c>
    </row>
    <row r="11" spans="2:9" ht="14.25" customHeight="1" thickBot="1" x14ac:dyDescent="0.25">
      <c r="B11" s="16" t="s">
        <v>26</v>
      </c>
      <c r="C11" s="22" t="s">
        <v>19</v>
      </c>
      <c r="D11" s="18">
        <v>14400000</v>
      </c>
      <c r="E11" s="18">
        <v>15600000</v>
      </c>
      <c r="F11" s="18">
        <f>F10+($F$5/12)</f>
        <v>18480000</v>
      </c>
      <c r="G11" s="18">
        <f>G10+($G$5/12)</f>
        <v>28350000</v>
      </c>
      <c r="H11" s="33">
        <f>H10+($H$5/12)</f>
        <v>42000000</v>
      </c>
      <c r="I11" s="34">
        <f>I10+($I$5/12)</f>
        <v>63000000</v>
      </c>
    </row>
    <row r="12" spans="2:9" ht="14.25" customHeight="1" thickBot="1" x14ac:dyDescent="0.25">
      <c r="B12" s="16" t="s">
        <v>27</v>
      </c>
      <c r="C12" s="22" t="s">
        <v>21</v>
      </c>
      <c r="D12" s="18">
        <v>15600000</v>
      </c>
      <c r="E12" s="18">
        <v>16800000</v>
      </c>
      <c r="F12" s="18">
        <f>F11+($F$5/12)</f>
        <v>19800000</v>
      </c>
      <c r="G12" s="18">
        <f t="shared" ref="G12:G13" si="3">G11+($G$5/12)</f>
        <v>30375000</v>
      </c>
      <c r="H12" s="33">
        <f>H11+($H$5/12)</f>
        <v>45000000</v>
      </c>
      <c r="I12" s="34">
        <f t="shared" ref="I12:I13" si="4">I11+($I$5/12)</f>
        <v>67500000</v>
      </c>
    </row>
    <row r="13" spans="2:9" ht="14.25" customHeight="1" thickBot="1" x14ac:dyDescent="0.25">
      <c r="B13" s="16" t="s">
        <v>28</v>
      </c>
      <c r="C13" s="22" t="s">
        <v>23</v>
      </c>
      <c r="D13" s="18">
        <v>16800000</v>
      </c>
      <c r="E13" s="18">
        <v>18000000</v>
      </c>
      <c r="F13" s="18">
        <f>F12+($F$5/12)</f>
        <v>21120000</v>
      </c>
      <c r="G13" s="18">
        <f t="shared" si="3"/>
        <v>32400000</v>
      </c>
      <c r="H13" s="33">
        <f>H12+($H$5/12)</f>
        <v>48000000</v>
      </c>
      <c r="I13" s="34">
        <f t="shared" si="4"/>
        <v>72000000</v>
      </c>
    </row>
    <row r="14" spans="2:9" ht="14.25" customHeight="1" thickBot="1" x14ac:dyDescent="0.25">
      <c r="B14" s="25" t="s">
        <v>29</v>
      </c>
      <c r="C14" s="26"/>
      <c r="D14" s="26"/>
      <c r="E14" s="26"/>
      <c r="F14" s="26"/>
      <c r="G14" s="27"/>
      <c r="H14" s="28"/>
      <c r="I14" s="29"/>
    </row>
    <row r="15" spans="2:9" ht="14.25" customHeight="1" thickBot="1" x14ac:dyDescent="0.25">
      <c r="B15" s="16" t="s">
        <v>30</v>
      </c>
      <c r="C15" s="17" t="s">
        <v>17</v>
      </c>
      <c r="D15" s="18">
        <v>25200000</v>
      </c>
      <c r="E15" s="18">
        <v>27600000</v>
      </c>
      <c r="F15" s="18">
        <v>33000000</v>
      </c>
      <c r="G15" s="19">
        <v>50625000</v>
      </c>
      <c r="H15" s="20">
        <f>H5+H10</f>
        <v>75000000</v>
      </c>
      <c r="I15" s="35">
        <f>I5+I10</f>
        <v>112500000</v>
      </c>
    </row>
    <row r="16" spans="2:9" ht="14.25" customHeight="1" thickBot="1" x14ac:dyDescent="0.25">
      <c r="B16" s="16" t="s">
        <v>31</v>
      </c>
      <c r="C16" s="22" t="s">
        <v>19</v>
      </c>
      <c r="D16" s="18">
        <v>26400000</v>
      </c>
      <c r="E16" s="18">
        <v>28800000</v>
      </c>
      <c r="F16" s="18">
        <f>F15+($F$5/12)</f>
        <v>34320000</v>
      </c>
      <c r="G16" s="18">
        <f t="shared" ref="G16:G18" si="5">G15+($G$5/12)</f>
        <v>52650000</v>
      </c>
      <c r="H16" s="23">
        <f>H15+($H$5/12)</f>
        <v>78000000</v>
      </c>
      <c r="I16" s="34">
        <f>I15+($I$5/12)</f>
        <v>117000000</v>
      </c>
    </row>
    <row r="17" spans="2:9" ht="14.25" customHeight="1" thickBot="1" x14ac:dyDescent="0.25">
      <c r="B17" s="16" t="s">
        <v>32</v>
      </c>
      <c r="C17" s="22" t="s">
        <v>21</v>
      </c>
      <c r="D17" s="18">
        <v>27600000</v>
      </c>
      <c r="E17" s="18">
        <v>30000000</v>
      </c>
      <c r="F17" s="18">
        <f>F16+($F$5/12)</f>
        <v>35640000</v>
      </c>
      <c r="G17" s="18">
        <f t="shared" si="5"/>
        <v>54675000</v>
      </c>
      <c r="H17" s="33">
        <f>H16+($H$5/12)</f>
        <v>81000000</v>
      </c>
      <c r="I17" s="34">
        <f t="shared" ref="I17:I18" si="6">I16+($I$5/12)</f>
        <v>121500000</v>
      </c>
    </row>
    <row r="18" spans="2:9" ht="14.25" customHeight="1" thickBot="1" x14ac:dyDescent="0.25">
      <c r="B18" s="16" t="s">
        <v>33</v>
      </c>
      <c r="C18" s="22" t="s">
        <v>23</v>
      </c>
      <c r="D18" s="18">
        <v>28800000</v>
      </c>
      <c r="E18" s="18">
        <v>31200000</v>
      </c>
      <c r="F18" s="18">
        <f>F17+($F$5/12)</f>
        <v>36960000</v>
      </c>
      <c r="G18" s="18">
        <f t="shared" si="5"/>
        <v>56700000</v>
      </c>
      <c r="H18" s="33">
        <f>H17+($H$5/12)</f>
        <v>84000000</v>
      </c>
      <c r="I18" s="34">
        <f t="shared" si="6"/>
        <v>126000000</v>
      </c>
    </row>
    <row r="19" spans="2:9" ht="14.25" customHeight="1" thickBot="1" x14ac:dyDescent="0.25">
      <c r="B19" s="25" t="s">
        <v>34</v>
      </c>
      <c r="C19" s="26"/>
      <c r="D19" s="26"/>
      <c r="E19" s="26"/>
      <c r="F19" s="26"/>
      <c r="G19" s="27"/>
      <c r="H19" s="28"/>
      <c r="I19" s="29"/>
    </row>
    <row r="20" spans="2:9" ht="14.25" customHeight="1" thickBot="1" x14ac:dyDescent="0.25">
      <c r="B20" s="16" t="s">
        <v>35</v>
      </c>
      <c r="C20" s="17" t="s">
        <v>17</v>
      </c>
      <c r="D20" s="18">
        <v>12000000</v>
      </c>
      <c r="E20" s="18">
        <v>13200000</v>
      </c>
      <c r="F20" s="18">
        <v>15840000</v>
      </c>
      <c r="G20" s="19">
        <v>24300000</v>
      </c>
      <c r="H20" s="20">
        <v>36000000</v>
      </c>
      <c r="I20" s="35">
        <f>I5</f>
        <v>54000000</v>
      </c>
    </row>
    <row r="21" spans="2:9" ht="14.25" customHeight="1" thickBot="1" x14ac:dyDescent="0.25">
      <c r="B21" s="16" t="s">
        <v>36</v>
      </c>
      <c r="C21" s="22" t="s">
        <v>19</v>
      </c>
      <c r="D21" s="18">
        <v>13200000</v>
      </c>
      <c r="E21" s="18">
        <v>14400000</v>
      </c>
      <c r="F21" s="18">
        <f>F20+($F$5/12)</f>
        <v>17160000</v>
      </c>
      <c r="G21" s="18">
        <f>G20+($G$5/12)</f>
        <v>26325000</v>
      </c>
      <c r="H21" s="23">
        <f>H20+($H$5/12)</f>
        <v>39000000</v>
      </c>
      <c r="I21" s="35">
        <f>I6</f>
        <v>58500000</v>
      </c>
    </row>
    <row r="22" spans="2:9" ht="14.25" customHeight="1" thickBot="1" x14ac:dyDescent="0.25">
      <c r="B22" s="16" t="s">
        <v>37</v>
      </c>
      <c r="C22" s="22" t="s">
        <v>21</v>
      </c>
      <c r="D22" s="18">
        <v>14400000</v>
      </c>
      <c r="E22" s="18">
        <v>15600000</v>
      </c>
      <c r="F22" s="18">
        <f>F21+($F$5/12)</f>
        <v>18480000</v>
      </c>
      <c r="G22" s="18">
        <f t="shared" ref="G22:G23" si="7">G21+($G$5/12)</f>
        <v>28350000</v>
      </c>
      <c r="H22" s="23">
        <f>H21+($H$5/12)</f>
        <v>42000000</v>
      </c>
      <c r="I22" s="35">
        <f t="shared" ref="I22:I23" si="8">I7</f>
        <v>63000000</v>
      </c>
    </row>
    <row r="23" spans="2:9" ht="14.25" customHeight="1" thickBot="1" x14ac:dyDescent="0.25">
      <c r="B23" s="36" t="s">
        <v>38</v>
      </c>
      <c r="C23" s="37" t="s">
        <v>23</v>
      </c>
      <c r="D23" s="38">
        <v>15600000</v>
      </c>
      <c r="E23" s="38">
        <v>16800000</v>
      </c>
      <c r="F23" s="38">
        <f>F22+($F$5/12)</f>
        <v>19800000</v>
      </c>
      <c r="G23" s="38">
        <f t="shared" si="7"/>
        <v>30375000</v>
      </c>
      <c r="H23" s="39">
        <f>H22+($H$5/12)</f>
        <v>45000000</v>
      </c>
      <c r="I23" s="40">
        <f t="shared" si="8"/>
        <v>67500000</v>
      </c>
    </row>
    <row r="24" spans="2:9" ht="14.25" customHeight="1" thickTop="1" x14ac:dyDescent="0.2">
      <c r="B24" s="41" t="s">
        <v>39</v>
      </c>
      <c r="C24" s="41"/>
      <c r="D24" s="42">
        <f>D5/12</f>
        <v>1000000</v>
      </c>
      <c r="E24" s="42">
        <f t="shared" ref="E24:I24" si="9">E5/12</f>
        <v>1100000</v>
      </c>
      <c r="F24" s="42">
        <f t="shared" si="9"/>
        <v>1320000</v>
      </c>
      <c r="G24" s="42">
        <f t="shared" si="9"/>
        <v>2025000</v>
      </c>
      <c r="H24" s="42">
        <f t="shared" si="9"/>
        <v>3000000</v>
      </c>
      <c r="I24" s="42">
        <f t="shared" si="9"/>
        <v>4500000</v>
      </c>
    </row>
    <row r="25" spans="2:9" ht="6.75" customHeight="1" x14ac:dyDescent="0.2">
      <c r="B25" s="43"/>
      <c r="C25" s="43"/>
      <c r="D25" s="43"/>
      <c r="E25" s="43"/>
      <c r="F25" s="43"/>
      <c r="G25" s="43"/>
    </row>
    <row r="26" spans="2:9" ht="44.25" customHeight="1" x14ac:dyDescent="0.2">
      <c r="B26" s="44" t="s">
        <v>40</v>
      </c>
      <c r="C26" s="44"/>
      <c r="D26" s="44"/>
      <c r="E26" s="44"/>
      <c r="F26" s="44"/>
      <c r="G26" s="44"/>
    </row>
    <row r="27" spans="2:9" ht="5.25" customHeight="1" x14ac:dyDescent="0.2">
      <c r="B27" s="45"/>
      <c r="C27" s="45"/>
      <c r="D27" s="45"/>
      <c r="E27" s="45"/>
      <c r="F27" s="45"/>
      <c r="G27" s="45"/>
    </row>
    <row r="28" spans="2:9" ht="13.5" customHeight="1" thickBot="1" x14ac:dyDescent="0.3">
      <c r="B28" s="46" t="s">
        <v>41</v>
      </c>
      <c r="C28" s="47"/>
    </row>
    <row r="29" spans="2:9" ht="30" x14ac:dyDescent="0.2">
      <c r="B29" s="48" t="s">
        <v>42</v>
      </c>
      <c r="C29" s="49" t="s">
        <v>43</v>
      </c>
      <c r="D29" s="50"/>
      <c r="E29" s="51"/>
      <c r="F29" s="52" t="s">
        <v>44</v>
      </c>
      <c r="G29" s="53"/>
    </row>
    <row r="30" spans="2:9" ht="31.5" customHeight="1" x14ac:dyDescent="0.2">
      <c r="B30" s="54" t="s">
        <v>45</v>
      </c>
      <c r="C30" s="55" t="s">
        <v>46</v>
      </c>
      <c r="D30" s="56"/>
      <c r="E30" s="57"/>
      <c r="F30" s="58" t="s">
        <v>47</v>
      </c>
      <c r="G30" s="59"/>
    </row>
    <row r="31" spans="2:9" ht="29.25" customHeight="1" x14ac:dyDescent="0.2">
      <c r="B31" s="60" t="s">
        <v>48</v>
      </c>
      <c r="C31" s="55" t="s">
        <v>49</v>
      </c>
      <c r="D31" s="56"/>
      <c r="E31" s="57"/>
      <c r="F31" s="58" t="s">
        <v>47</v>
      </c>
      <c r="G31" s="59"/>
    </row>
    <row r="32" spans="2:9" ht="54" customHeight="1" x14ac:dyDescent="0.2">
      <c r="B32" s="60" t="s">
        <v>50</v>
      </c>
      <c r="C32" s="61" t="s">
        <v>51</v>
      </c>
      <c r="D32" s="62"/>
      <c r="E32" s="63"/>
      <c r="F32" s="64" t="s">
        <v>52</v>
      </c>
      <c r="G32" s="65"/>
    </row>
    <row r="33" spans="2:7" ht="30" customHeight="1" x14ac:dyDescent="0.2">
      <c r="B33" s="60" t="s">
        <v>53</v>
      </c>
      <c r="C33" s="55" t="s">
        <v>54</v>
      </c>
      <c r="D33" s="56"/>
      <c r="E33" s="57"/>
      <c r="F33" s="58" t="s">
        <v>55</v>
      </c>
      <c r="G33" s="59"/>
    </row>
    <row r="34" spans="2:7" ht="33" customHeight="1" thickBot="1" x14ac:dyDescent="0.25">
      <c r="B34" s="66" t="s">
        <v>56</v>
      </c>
      <c r="C34" s="67" t="s">
        <v>57</v>
      </c>
      <c r="D34" s="68"/>
      <c r="E34" s="69"/>
      <c r="F34" s="70" t="s">
        <v>47</v>
      </c>
      <c r="G34" s="71"/>
    </row>
  </sheetData>
  <mergeCells count="21">
    <mergeCell ref="C34:E34"/>
    <mergeCell ref="F34:G34"/>
    <mergeCell ref="C31:E31"/>
    <mergeCell ref="F31:G31"/>
    <mergeCell ref="C32:E32"/>
    <mergeCell ref="F32:G32"/>
    <mergeCell ref="C33:E33"/>
    <mergeCell ref="F33:G33"/>
    <mergeCell ref="B25:G25"/>
    <mergeCell ref="B26:G26"/>
    <mergeCell ref="B27:G27"/>
    <mergeCell ref="C29:E29"/>
    <mergeCell ref="F29:G29"/>
    <mergeCell ref="C30:E30"/>
    <mergeCell ref="F30:G30"/>
    <mergeCell ref="B2:C2"/>
    <mergeCell ref="B4:G4"/>
    <mergeCell ref="B9:G9"/>
    <mergeCell ref="B14:G14"/>
    <mergeCell ref="B19:G19"/>
    <mergeCell ref="B24:C24"/>
  </mergeCells>
  <pageMargins left="0.70866141732283472" right="0.15748031496062992" top="0.22" bottom="0.19685039370078741" header="0.2" footer="0.15748031496062992"/>
  <pageSetup paperSize="14" scale="9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PTKP</vt:lpstr>
      <vt:lpstr>PTKP!Print_Area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2016-07-25T10:17:48Z</dcterms:created>
  <dcterms:modified xsi:type="dcterms:W3CDTF">2016-07-25T10:19:16Z</dcterms:modified>
</cp:coreProperties>
</file>